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9" i="4"/>
  <c r="F41" i="4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G41" i="4" l="1"/>
  <c r="F64" i="4"/>
  <c r="G64" i="4"/>
  <c r="F20" i="4"/>
  <c r="F58" i="4" s="1"/>
  <c r="G20" i="4"/>
  <c r="G58" i="4" s="1"/>
  <c r="F94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<sst xmlns="http://schemas.openxmlformats.org/spreadsheetml/2006/main" count="234" uniqueCount="199">
  <si>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</si>
  <si>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</si>
  <si>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</si>
  <si>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</si>
  <si>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</si>
  <si>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</si>
  <si>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</si>
  <si>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</si>
  <si>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</si>
  <si>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</si>
  <si>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</si>
  <si>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</si>
  <si>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</si>
  <si>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</si>
  <si>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</si>
  <si>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</si>
  <si>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</si>
  <si>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</si>
  <si>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</si>
  <si>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</si>
  <si>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</si>
  <si>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</si>
  <si>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</si>
  <si>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</si>
  <si>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</si>
  <si>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</si>
  <si>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</si>
  <si>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</si>
  <si>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</si>
  <si>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</si>
  <si>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</si>
  <si>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</si>
  <si>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</si>
  <si>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</si>
  <si>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</si>
  <si>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</si>
  <si>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</si>
  <si>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</si>
  <si>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</si>
  <si>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</si>
  <si>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</si>
  <si>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</si>
  <si>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</si>
  <si>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</si>
  <si>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</si>
  <si>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</si>
  <si>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</si>
  <si>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</si>
  <si>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</si>
  <si>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</si>
  <si>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</si>
  <si>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</si>
  <si>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</si>
  <si>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</si>
  <si>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</si>
  <si>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</si>
  <si>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</si>
  <si>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</si>
  <si>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</si>
  <si>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</si>
  <si>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</si>
  <si>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</si>
  <si>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</si>
  <si>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</si>
  <si>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</si>
  <si>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</si>
  <si>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</si>
  <si>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</si>
  <si>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</si>
  <si>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</si>
  <si>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</si>
  <si>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</si>
  <si>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</si>
  <si>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</si>
  <si>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</si>
  <si>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</si>
  <si>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</si>
  <si>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</si>
  <si>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</si>
  <si>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</si>
  <si>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</si>
  <si>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</si>
  <si>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</si>
  <si>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</si>
  <si>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</si>
  <si>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</si>
  <si>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</si>
  <si>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</si>
  <si>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</si>
  <si>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</si>
  <si>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</si>
  <si>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</si>
  <si>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</si>
  <si>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</si>
  <si>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</si>
  <si>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</si>
  <si>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</si>
  <si>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</si>
  <si>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</si>
  <si>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</si>
  <si>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</si>
  <si>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</si>
  <si>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</si>
  <si>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</si>
  <si>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</si>
  <si>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</si>
  <si>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</si>
  <si>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</si>
  <si>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</si>
  <si>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</si>
  <si>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</si>
  <si>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</si>
  <si>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</si>
  <si>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</si>
  <si>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</si>
  <si>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</si>
  <si>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</si>
  <si>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</si>
  <si>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</si>
  <si>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</si>
  <si>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</si>
  <si>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</si>
  <si>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</si>
  <si>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</si>
  <si>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</si>
  <si>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</si>
  <si>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</si>
  <si>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</si>
  <si>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</si>
  <si>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</si>
  <si>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</si>
  <si>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</si>
  <si>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</si>
  <si>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</si>
  <si>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</si>
  <si>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</si>
  <si>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</si>
  <si>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</si>
  <si>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</si>
  <si>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</si>
  <si>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</si>
  <si>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</si>
  <si>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</si>
  <si>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</si>
  <si>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</si>
  <si>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</si>
  <si>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</si>
  <si>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</si>
  <si>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</si>
  <si>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</si>
  <si>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</si>
  <si>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</si>
  <si>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</si>
  <si>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</si>
  <si>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</si>
  <si>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</si>
  <si>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</si>
  <si>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</si>
  <si>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</si>
  <si>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</si>
  <si>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</si>
  <si>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</si>
  <si>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</si>
  <si>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</si>
  <si>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</si>
  <si>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</si>
  <si>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</si>
  <si>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</si>
  <si>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</si>
  <si>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</si>
  <si>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</si>
  <si>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</si>
  <si>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</si>
  <si>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</si>
  <si>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</si>
  <si>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</si>
  <si>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</si>
  <si>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</si>
  <si>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</si>
  <si>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</si>
  <si>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</si>
  <si>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</si>
  <si>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</si>
  <si>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</si>
  <si>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</si>
  <si>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</si>
  <si>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</si>
  <si>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</si>
  <si>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sąskaitų 681+682+683+693 pabaigos datai</t>
  </si>
  <si>
    <t>Debetas-kreditas sąskaitos 692pabaigos datai</t>
  </si>
  <si>
    <t>Debetas-kreditas sąskaitos 695 pabaigos datai</t>
  </si>
  <si>
    <t>Šalčininkų r. Jašiūnų lopšelis darželis Žilvitis</t>
  </si>
  <si>
    <t>PAGAL  2015.03.31 D. DUOMENIS</t>
  </si>
  <si>
    <t>Pateikimo valiuta ir tikslumas: eurais</t>
  </si>
  <si>
    <t xml:space="preserve">2015.04.10 Nr. 24    </t>
  </si>
  <si>
    <t>Direktorė</t>
  </si>
  <si>
    <t>Vyr. Buhalterė</t>
  </si>
  <si>
    <t>Svetlana Bulavina</t>
  </si>
  <si>
    <t>Jelena Prokopovič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</si>
</sst>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" zoomScaleNormal="100" zoomScaleSheetLayoutView="100" workbookViewId="0">
      <selection activeCell="D84" sqref="D8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191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193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159243.19</v>
      </c>
      <c r="G20" s="87">
        <f>SUM(G21,G27,G38,G39)</f>
        <v>160108.44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159243.19</v>
      </c>
      <c r="G27" s="88">
        <f>SUM(G28:G37)</f>
        <v>160108.44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157547.24</v>
      </c>
      <c r="G29" s="88">
        <v>158252.69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224.17000000000007</v>
      </c>
      <c r="G35" s="88">
        <v>298.89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1471.78</v>
      </c>
      <c r="G36" s="88">
        <v>1556.86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40206.239999999991</v>
      </c>
      <c r="G41" s="87">
        <f>SUM(G42,G48,G49,G56,G57)</f>
        <v>19173.690000000002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528.07000000000005</v>
      </c>
      <c r="G42" s="88">
        <f>SUM(G43:G47)</f>
        <v>355.4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528.07000000000005</v>
      </c>
      <c r="G44" s="88">
        <v>355.4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60</v>
      </c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38705.399999999994</v>
      </c>
      <c r="G49" s="88">
        <f>SUM(G50:G55)</f>
        <v>17845.72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>
        <v>2209.59</v>
      </c>
      <c r="G53" s="88">
        <v>2127.2399999999998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36495.81</v>
      </c>
      <c r="G54" s="88">
        <v>15718.48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912.77</v>
      </c>
      <c r="G57" s="88">
        <v>972.57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199449.43</v>
      </c>
      <c r="G58" s="88">
        <f>SUM(G20,G40,G41)</f>
        <v>179282.13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158991.02000000005</v>
      </c>
      <c r="G59" s="87">
        <f>SUM(G60:G63)</f>
        <v>160959.67000000001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224.16999999999825</v>
      </c>
      <c r="G60" s="88">
        <v>328.45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157267.64000000004</v>
      </c>
      <c r="G61" s="88">
        <v>158289.17000000001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/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1499.2099999999998</v>
      </c>
      <c r="G63" s="88">
        <v>2342.0500000000002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38837.910000000003</v>
      </c>
      <c r="G64" s="87">
        <f>SUM(G65,G69)</f>
        <v>17396.52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38837.910000000003</v>
      </c>
      <c r="G69" s="88">
        <f>SUM(G70:G75,G78:G83)</f>
        <v>17396.52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3877.61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3877.61</v>
      </c>
      <c r="G77" s="88"/>
      <c r="I77" s="91" t="s">
        <v>188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6186.61</v>
      </c>
      <c r="G80" s="88">
        <v>5464.78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11772.24</v>
      </c>
      <c r="G81" s="88">
        <v>1215.18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17001.45</v>
      </c>
      <c r="G82" s="88">
        <v>10716.56</v>
      </c>
      <c r="I82" s="91" t="s">
        <v>190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1620.5000000000239</v>
      </c>
      <c r="G84" s="87">
        <f>SUM(G85,G86,G89,G90)</f>
        <v>925.94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1620.5000000000239</v>
      </c>
      <c r="G90" s="88">
        <f>SUM(G91,G92)</f>
        <v>925.94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694.51000000002387</v>
      </c>
      <c r="G91" s="88">
        <v>-50.65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925.99</v>
      </c>
      <c r="G92" s="88">
        <v>976.59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199449.43000000008</v>
      </c>
      <c r="G94" s="89">
        <f>SUM(G59,G64,G84,G93)</f>
        <v>179282.13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101" t="s">
        <v>197</v>
      </c>
      <c r="G96" s="101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3" t="s">
        <v>196</v>
      </c>
      <c r="B99" s="133"/>
      <c r="C99" s="133"/>
      <c r="D99" s="133"/>
      <c r="E99" s="95"/>
      <c r="F99" s="131" t="s">
        <v>198</v>
      </c>
      <c r="G99" s="131"/>
    </row>
    <row r="100" spans="1:8" s="12" customFormat="1" ht="12.75" customHeight="1" x14ac:dyDescent="0.2">
      <c r="A100" s="132" t="s">
        <v>187</v>
      </c>
      <c r="B100" s="132"/>
      <c r="C100" s="132"/>
      <c r="D100" s="132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Žilvitis</dc:creator>
  <cp:lastModifiedBy>Zilvitis2</cp:lastModifiedBy>
  <cp:lastPrinted>2013-02-07T07:41:43Z</cp:lastPrinted>
  <dcterms:created xsi:type="dcterms:W3CDTF">2009-07-20T14:30:53Z</dcterms:created>
  <dcterms:modified xsi:type="dcterms:W3CDTF">2015-04-13T09:49:55Z</dcterms:modified>
</cp:coreProperties>
</file>